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zahrani\Google Drive\HR\عالم الموارد البشرية\أدوات عمل\"/>
    </mc:Choice>
  </mc:AlternateContent>
  <bookViews>
    <workbookView xWindow="-105" yWindow="-105" windowWidth="23250" windowHeight="1257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4" i="1" l="1"/>
  <c r="E14" i="1" l="1"/>
  <c r="C14" i="1"/>
  <c r="M10" i="1"/>
  <c r="K10" i="1"/>
  <c r="I10" i="1"/>
  <c r="E10" i="1"/>
  <c r="G6" i="1"/>
  <c r="E6" i="1"/>
  <c r="K6" i="1" l="1"/>
  <c r="G10" i="1" l="1"/>
  <c r="K14" i="1" s="1"/>
  <c r="M6" i="1"/>
</calcChain>
</file>

<file path=xl/sharedStrings.xml><?xml version="1.0" encoding="utf-8"?>
<sst xmlns="http://schemas.openxmlformats.org/spreadsheetml/2006/main" count="21" uniqueCount="21">
  <si>
    <t>الراتب الأساسي</t>
  </si>
  <si>
    <t>بدل السكن</t>
  </si>
  <si>
    <t>بدل النقل</t>
  </si>
  <si>
    <t>بدلات أخرى</t>
  </si>
  <si>
    <t>الإجمالي</t>
  </si>
  <si>
    <t>الصافي</t>
  </si>
  <si>
    <t>تكلفة GOSI</t>
  </si>
  <si>
    <t>التأمين الطبي</t>
  </si>
  <si>
    <t>نهاية الخدمة</t>
  </si>
  <si>
    <t>الإقامة</t>
  </si>
  <si>
    <t>رخصة العمل</t>
  </si>
  <si>
    <t>نقل الكفالة</t>
  </si>
  <si>
    <t>تأشيرة الخروج والعودة</t>
  </si>
  <si>
    <t>تذكرة السفر</t>
  </si>
  <si>
    <t>إجمالي التكلفة على الشركة</t>
  </si>
  <si>
    <t>تكاليف أخرى</t>
  </si>
  <si>
    <t>حاسبة تكلفة الموظف</t>
  </si>
  <si>
    <t>الجنسية</t>
  </si>
  <si>
    <t>سعودي</t>
  </si>
  <si>
    <t>تصميم : موسى الفيفي</t>
  </si>
  <si>
    <t>القناة على اليوتيوب: https://www.youtube.com/channel/UC8QHxaHHNrUPdSGc6kaFNjA?view_as=subscriber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</si>
</sst>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0"/>
      <name val="Ara ES Nawar"/>
      <family val="3"/>
      <charset val="178"/>
    </font>
    <font>
      <sz val="14"/>
      <color theme="1"/>
      <name val="Agency FB"/>
      <family val="2"/>
    </font>
    <font>
      <sz val="9"/>
      <color theme="0"/>
      <name val="JF Flat"/>
      <family val="3"/>
    </font>
  </fonts>
  <fills count="7">
    <fill>
      <patternFill patternType="none"/>
    </fill>
    <fill>
      <patternFill patternType="gray125"/>
    </fill>
    <fill>
      <patternFill patternType="solid">
        <fgColor rgb="FF006666"/>
        <bgColor indexed="64"/>
      </patternFill>
    </fill>
    <fill>
      <patternFill patternType="solid">
        <fgColor rgb="FF808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rgb="FFD5EAFF"/>
        <bgColor indexed="64"/>
      </patternFill>
    </fill>
  </fills>
  <borders count="11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/>
      <bottom/>
      <diagonal/>
    </border>
    <border>
      <left style="medium">
        <color theme="6"/>
      </left>
      <right/>
      <top style="medium">
        <color theme="6"/>
      </top>
      <bottom/>
      <diagonal/>
    </border>
    <border>
      <left/>
      <right/>
      <top style="medium">
        <color theme="6"/>
      </top>
      <bottom/>
      <diagonal/>
    </border>
    <border>
      <left/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/>
      <top/>
      <bottom/>
      <diagonal/>
    </border>
    <border>
      <left/>
      <right style="medium">
        <color theme="6"/>
      </right>
      <top/>
      <bottom/>
      <diagonal/>
    </border>
    <border>
      <left style="medium">
        <color theme="6"/>
      </left>
      <right/>
      <top/>
      <bottom style="medium">
        <color theme="6"/>
      </bottom>
      <diagonal/>
    </border>
    <border>
      <left/>
      <right/>
      <top/>
      <bottom style="medium">
        <color theme="6"/>
      </bottom>
      <diagonal/>
    </border>
    <border>
      <left/>
      <right style="medium">
        <color theme="6"/>
      </right>
      <top/>
      <bottom style="medium">
        <color theme="6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3" fontId="3" fillId="0" borderId="1" xfId="1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6" borderId="3" xfId="0" applyFill="1" applyBorder="1"/>
    <xf numFmtId="0" fontId="0" fillId="6" borderId="6" xfId="0" applyFill="1" applyBorder="1"/>
    <xf numFmtId="0" fontId="0" fillId="6" borderId="8" xfId="0" applyFill="1" applyBorder="1"/>
    <xf numFmtId="0" fontId="0" fillId="6" borderId="9" xfId="0" applyFill="1" applyBorder="1"/>
    <xf numFmtId="0" fontId="0" fillId="6" borderId="10" xfId="0" applyFill="1" applyBorder="1"/>
    <xf numFmtId="0" fontId="0" fillId="6" borderId="7" xfId="0" applyFill="1" applyBorder="1"/>
    <xf numFmtId="0" fontId="0" fillId="6" borderId="5" xfId="0" applyFill="1" applyBorder="1"/>
    <xf numFmtId="0" fontId="0" fillId="6" borderId="4" xfId="0" applyFill="1" applyBorder="1"/>
    <xf numFmtId="0" fontId="0" fillId="6" borderId="0" xfId="0" applyFill="1" applyBorder="1"/>
    <xf numFmtId="0" fontId="4" fillId="4" borderId="2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3" fontId="3" fillId="0" borderId="1" xfId="1" applyNumberFormat="1" applyFont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wrapText="1"/>
    </xf>
    <xf numFmtId="0" fontId="0" fillId="6" borderId="0" xfId="0" applyFill="1" applyBorder="1" applyAlignment="1">
      <alignment horizontal="center" wrapText="1"/>
    </xf>
    <xf numFmtId="0" fontId="0" fillId="6" borderId="7" xfId="0" applyFill="1" applyBorder="1" applyAlignment="1">
      <alignment horizontal="center" wrapText="1"/>
    </xf>
    <xf numFmtId="0" fontId="0" fillId="6" borderId="8" xfId="0" applyFill="1" applyBorder="1" applyAlignment="1">
      <alignment horizontal="center" wrapText="1"/>
    </xf>
    <xf numFmtId="0" fontId="0" fillId="6" borderId="9" xfId="0" applyFill="1" applyBorder="1" applyAlignment="1">
      <alignment horizontal="center" wrapText="1"/>
    </xf>
    <xf numFmtId="0" fontId="0" fillId="6" borderId="10" xfId="0" applyFill="1" applyBorder="1" applyAlignment="1">
      <alignment horizontal="center" wrapText="1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5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D5EAFF"/>
      <color rgb="FF003300"/>
      <color rgb="FF006666"/>
      <color rgb="FF8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302439</xdr:colOff>
      <xdr:row>1</xdr:row>
      <xdr:rowOff>36246</xdr:rowOff>
    </xdr:from>
    <xdr:to>
      <xdr:col>13</xdr:col>
      <xdr:colOff>175260</xdr:colOff>
      <xdr:row>2</xdr:row>
      <xdr:rowOff>342900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60F6E33F-B3C5-4C4C-A048-C129DBD728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9273920" y="226746"/>
          <a:ext cx="672921" cy="497154"/>
        </a:xfrm>
        <a:prstGeom prst="rect">
          <a:avLst/>
        </a:prstGeom>
      </xdr:spPr>
    </xdr:pic>
    <xdr:clientData/>
  </xdr:twoCellAnchor>
  <xdr:twoCellAnchor editAs="oneCell">
    <xdr:from>
      <xdr:col>1</xdr:col>
      <xdr:colOff>60960</xdr:colOff>
      <xdr:row>1</xdr:row>
      <xdr:rowOff>36246</xdr:rowOff>
    </xdr:from>
    <xdr:to>
      <xdr:col>2</xdr:col>
      <xdr:colOff>566241</xdr:colOff>
      <xdr:row>2</xdr:row>
      <xdr:rowOff>342900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E7DAADE3-B154-414D-92F0-666970AF1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521739" y="226746"/>
          <a:ext cx="672921" cy="4971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5"/>
  <sheetViews>
    <sheetView showGridLines="0" rightToLeft="1" tabSelected="1" workbookViewId="0">
      <selection activeCell="P11" sqref="P11"/>
    </sheetView>
  </sheetViews>
  <sheetFormatPr defaultRowHeight="15"/>
  <cols>
    <col min="2" max="2" width="2.42578125" customWidth="1"/>
    <col min="3" max="3" width="11.7109375" customWidth="1"/>
    <col min="4" max="4" width="2.42578125" customWidth="1"/>
    <col min="5" max="5" width="11.7109375" customWidth="1"/>
    <col min="6" max="6" width="2.42578125" customWidth="1"/>
    <col min="7" max="7" width="11.7109375" customWidth="1"/>
    <col min="8" max="8" width="2.42578125" customWidth="1"/>
    <col min="9" max="9" width="11.7109375" customWidth="1"/>
    <col min="10" max="10" width="2.42578125" customWidth="1"/>
    <col min="11" max="11" width="11.7109375" customWidth="1"/>
    <col min="12" max="12" width="2.42578125" customWidth="1"/>
    <col min="13" max="13" width="11.7109375" customWidth="1"/>
    <col min="14" max="14" width="4.28515625" customWidth="1"/>
    <col min="15" max="15" width="35.85546875" customWidth="1"/>
  </cols>
  <sheetData>
    <row r="1" spans="2:19" ht="15.75" thickBot="1"/>
    <row r="2" spans="2:19" ht="15.75" thickBot="1">
      <c r="B2" s="17" t="s">
        <v>16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9"/>
    </row>
    <row r="3" spans="2:19" ht="33.6" customHeight="1" thickBo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2"/>
      <c r="P3" s="29" t="s">
        <v>19</v>
      </c>
      <c r="Q3" s="30"/>
      <c r="R3" s="30"/>
      <c r="S3" s="31"/>
    </row>
    <row r="4" spans="2:19">
      <c r="B4" s="5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1"/>
      <c r="P4" s="6"/>
      <c r="Q4" s="13"/>
      <c r="R4" s="13"/>
      <c r="S4" s="10"/>
    </row>
    <row r="5" spans="2:19" ht="30.6" customHeight="1">
      <c r="B5" s="6"/>
      <c r="C5" s="2" t="s">
        <v>0</v>
      </c>
      <c r="D5" s="13"/>
      <c r="E5" s="2" t="s">
        <v>1</v>
      </c>
      <c r="F5" s="13"/>
      <c r="G5" s="2" t="s">
        <v>2</v>
      </c>
      <c r="H5" s="13"/>
      <c r="I5" s="2" t="s">
        <v>3</v>
      </c>
      <c r="J5" s="13"/>
      <c r="K5" s="2" t="s">
        <v>4</v>
      </c>
      <c r="L5" s="13"/>
      <c r="M5" s="2" t="s">
        <v>5</v>
      </c>
      <c r="N5" s="10"/>
      <c r="P5" s="23" t="s">
        <v>20</v>
      </c>
      <c r="Q5" s="24"/>
      <c r="R5" s="24"/>
      <c r="S5" s="25"/>
    </row>
    <row r="6" spans="2:19" ht="39" customHeight="1" thickBot="1">
      <c r="B6" s="6"/>
      <c r="C6" s="1">
        <v>14814.814814814814</v>
      </c>
      <c r="D6" s="13"/>
      <c r="E6" s="1">
        <f>C6*0.25</f>
        <v>3703.7037037037035</v>
      </c>
      <c r="F6" s="13"/>
      <c r="G6" s="1">
        <f>C6*0.1</f>
        <v>1481.4814814814815</v>
      </c>
      <c r="H6" s="13"/>
      <c r="I6" s="1">
        <v>0</v>
      </c>
      <c r="J6" s="13"/>
      <c r="K6" s="1">
        <f>C6+E6+G6</f>
        <v>20000</v>
      </c>
      <c r="L6" s="13"/>
      <c r="M6" s="1">
        <f>IF(C10="غير سعودي",K6,(K6-((C6+E6)*0.1)))</f>
        <v>18148.14814814815</v>
      </c>
      <c r="N6" s="10"/>
      <c r="P6" s="26"/>
      <c r="Q6" s="27"/>
      <c r="R6" s="27"/>
      <c r="S6" s="28"/>
    </row>
    <row r="7" spans="2:19">
      <c r="B7" s="6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0"/>
    </row>
    <row r="8" spans="2:19">
      <c r="B8" s="6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0"/>
    </row>
    <row r="9" spans="2:19" ht="30.6" customHeight="1">
      <c r="B9" s="6"/>
      <c r="C9" s="3" t="s">
        <v>17</v>
      </c>
      <c r="D9" s="13"/>
      <c r="E9" s="3" t="s">
        <v>7</v>
      </c>
      <c r="F9" s="13"/>
      <c r="G9" s="3" t="s">
        <v>8</v>
      </c>
      <c r="H9" s="13"/>
      <c r="I9" s="3" t="s">
        <v>9</v>
      </c>
      <c r="J9" s="13"/>
      <c r="K9" s="3" t="s">
        <v>10</v>
      </c>
      <c r="L9" s="13"/>
      <c r="M9" s="3" t="s">
        <v>11</v>
      </c>
      <c r="N9" s="10"/>
    </row>
    <row r="10" spans="2:19" ht="39" customHeight="1">
      <c r="B10" s="6"/>
      <c r="C10" s="1" t="s">
        <v>18</v>
      </c>
      <c r="D10" s="13"/>
      <c r="E10" s="1">
        <f>1800/12</f>
        <v>150</v>
      </c>
      <c r="F10" s="13"/>
      <c r="G10" s="1">
        <f>(K6/2)/12</f>
        <v>833.33333333333337</v>
      </c>
      <c r="H10" s="13"/>
      <c r="I10" s="1">
        <f>IF(C10="غير سعودي",650/12,0)</f>
        <v>0</v>
      </c>
      <c r="J10" s="13"/>
      <c r="K10" s="1">
        <f>IF(C10="غير سعودي",800,0)</f>
        <v>0</v>
      </c>
      <c r="L10" s="13"/>
      <c r="M10" s="1">
        <f>IF(C10="غير سعودي",2000/12,0)</f>
        <v>0</v>
      </c>
      <c r="N10" s="10"/>
    </row>
    <row r="11" spans="2:19">
      <c r="B11" s="6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0"/>
    </row>
    <row r="12" spans="2:19">
      <c r="B12" s="6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0"/>
    </row>
    <row r="13" spans="2:19" ht="30.6" customHeight="1">
      <c r="B13" s="6"/>
      <c r="C13" s="4" t="s">
        <v>12</v>
      </c>
      <c r="D13" s="13"/>
      <c r="E13" s="3" t="s">
        <v>13</v>
      </c>
      <c r="F13" s="13"/>
      <c r="G13" s="3" t="s">
        <v>15</v>
      </c>
      <c r="H13" s="13"/>
      <c r="I13" s="3" t="s">
        <v>6</v>
      </c>
      <c r="J13" s="13"/>
      <c r="K13" s="14" t="s">
        <v>14</v>
      </c>
      <c r="L13" s="15"/>
      <c r="M13" s="15"/>
      <c r="N13" s="10"/>
    </row>
    <row r="14" spans="2:19" ht="39" customHeight="1">
      <c r="B14" s="6"/>
      <c r="C14" s="1">
        <f>IF(C10="غير سعودي",200/12,0)</f>
        <v>0</v>
      </c>
      <c r="D14" s="13"/>
      <c r="E14" s="1">
        <f>IF(C10="غير سعودي",2500/12,0)</f>
        <v>0</v>
      </c>
      <c r="F14" s="13"/>
      <c r="G14" s="1">
        <v>0</v>
      </c>
      <c r="H14" s="13"/>
      <c r="I14" s="1">
        <f>IF(C10="غير سعودي",(C6+E6)*0.02,(C6+E6)*0.12)</f>
        <v>2222.2222222222222</v>
      </c>
      <c r="J14" s="13"/>
      <c r="K14" s="16">
        <f>K6+I14+E10+G10+I10+K10+M10+C14+E14+G14</f>
        <v>23205.555555555555</v>
      </c>
      <c r="L14" s="16"/>
      <c r="M14" s="16"/>
      <c r="N14" s="10"/>
    </row>
    <row r="15" spans="2:19" ht="15.75" thickBot="1">
      <c r="B15" s="7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9"/>
    </row>
  </sheetData>
  <mergeCells count="5">
    <mergeCell ref="K13:M13"/>
    <mergeCell ref="K14:M14"/>
    <mergeCell ref="B2:N3"/>
    <mergeCell ref="P5:S6"/>
    <mergeCell ref="P3:S3"/>
  </mergeCells>
  <dataValidations count="1">
    <dataValidation type="list" allowBlank="1" showInputMessage="1" showErrorMessage="1" sqref="C10">
      <formula1>"سعودي, غير سعودي"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Ahmed Alzahrani</cp:lastModifiedBy>
  <dcterms:created xsi:type="dcterms:W3CDTF">2020-03-20T19:39:41Z</dcterms:created>
  <dcterms:modified xsi:type="dcterms:W3CDTF">2021-07-15T05:09:43Z</dcterms:modified>
</cp:coreProperties>
</file>